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TRANSPORTE\"/>
    </mc:Choice>
  </mc:AlternateContent>
  <xr:revisionPtr revIDLastSave="0" documentId="13_ncr:1_{A8310DA2-A1B9-427D-B233-FD8D560F3823}" xr6:coauthVersionLast="36" xr6:coauthVersionMax="36" xr10:uidLastSave="{00000000-0000-0000-0000-000000000000}"/>
  <bookViews>
    <workbookView xWindow="0" yWindow="0" windowWidth="23040" windowHeight="8904" xr2:uid="{00000000-000D-0000-FFFF-FFFF00000000}"/>
  </bookViews>
  <sheets>
    <sheet name="TRANSPORTE" sheetId="56" r:id="rId1"/>
  </sheets>
  <definedNames>
    <definedName name="_xlnm.Print_Area" localSheetId="0">TRANSPORTE!$A$1:$G$45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6" l="1"/>
  <c r="F16" i="56"/>
  <c r="E16" i="56"/>
  <c r="D16" i="56"/>
  <c r="G15" i="56"/>
  <c r="F15" i="56"/>
  <c r="D15" i="56"/>
  <c r="G8" i="56"/>
  <c r="E8" i="56"/>
  <c r="D8" i="56"/>
  <c r="G7" i="56"/>
  <c r="E7" i="56"/>
  <c r="D25" i="56" l="1"/>
  <c r="C27" i="56"/>
  <c r="D27" i="56" s="1"/>
  <c r="E15" i="56"/>
  <c r="C26" i="56" s="1"/>
  <c r="D26" i="56" s="1"/>
  <c r="C24" i="56"/>
  <c r="D24" i="56" s="1"/>
  <c r="F7" i="56"/>
  <c r="F8" i="56" s="1"/>
  <c r="C23" i="56" s="1"/>
  <c r="D23" i="56" s="1"/>
  <c r="C22" i="56"/>
  <c r="D22" i="56" s="1"/>
  <c r="D7" i="56"/>
  <c r="C21" i="56" s="1"/>
  <c r="D21" i="56" s="1"/>
  <c r="D28" i="56" l="1"/>
</calcChain>
</file>

<file path=xl/sharedStrings.xml><?xml version="1.0" encoding="utf-8"?>
<sst xmlns="http://schemas.openxmlformats.org/spreadsheetml/2006/main" count="49" uniqueCount="27">
  <si>
    <t>TOTAL</t>
  </si>
  <si>
    <t>VALOR</t>
  </si>
  <si>
    <t>CAMIONETA 4X4</t>
  </si>
  <si>
    <t>MICROBUS EJECUTIVA</t>
  </si>
  <si>
    <t>BUS HASTA 35 PER</t>
  </si>
  <si>
    <t>FURGÓN</t>
  </si>
  <si>
    <t>CANTIDAD DE VEHÍCULOS</t>
  </si>
  <si>
    <t>ITEM</t>
  </si>
  <si>
    <t xml:space="preserve">SERVICIO POR 12 HORAS </t>
  </si>
  <si>
    <t xml:space="preserve">ÁREA METROPOLITANA </t>
  </si>
  <si>
    <r>
      <t>TIPO DE VEHICULO</t>
    </r>
    <r>
      <rPr>
        <b/>
        <sz val="8"/>
        <color theme="1"/>
        <rFont val="Calibri"/>
        <family val="2"/>
        <scheme val="minor"/>
      </rPr>
      <t xml:space="preserve"> ÁREA METROPOLITANA</t>
    </r>
  </si>
  <si>
    <r>
      <t xml:space="preserve">TIPO DE VEHICULO </t>
    </r>
    <r>
      <rPr>
        <b/>
        <sz val="8"/>
        <color theme="1"/>
        <rFont val="Calibri"/>
        <family val="2"/>
        <scheme val="minor"/>
      </rPr>
      <t>MUNICIPIOS</t>
    </r>
  </si>
  <si>
    <t>MUNICIPIOS PROMEDIO</t>
  </si>
  <si>
    <t>ORDEN DE COMPRA</t>
  </si>
  <si>
    <t>PROMEDIO</t>
  </si>
  <si>
    <t>ESTUDIO DE MERCADO SERVICIOS DE TRANSPORTE</t>
  </si>
  <si>
    <t>PROVEEDOR</t>
  </si>
  <si>
    <t>SEGÚN MANUAL DE CONTRATACIÓN MA-702000</t>
  </si>
  <si>
    <t>ARTÍCULO 7, PARAGRAFO 2</t>
  </si>
  <si>
    <t>MEGATRANS LOGISTICA Y TRANSPORTES S.A.S.</t>
  </si>
  <si>
    <t>TRANSPORTES MULTIMODAL GROUP S.A.S</t>
  </si>
  <si>
    <t>TRANS CONCORD TRAVEL S.A.S</t>
  </si>
  <si>
    <t>INCREMENTO IPC 5.4%</t>
  </si>
  <si>
    <t>SE SOLICITA UNA BOLSA INICIAL DE $30.000.000 exento de IVA</t>
  </si>
  <si>
    <t>JUAN GABRIEL LÓPEZ RENDÓN</t>
  </si>
  <si>
    <t>Director de producción y tecnologías</t>
  </si>
  <si>
    <t>PRESUPUESTO: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</si>
</sst>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  <numFmt numFmtId="166" formatCode="_ &quot;$&quot;\ * #,##0.00_ ;_ &quot;$&quot;\ * \-#,##0.0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42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42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2" fontId="0" fillId="0" borderId="1" xfId="0" applyNumberFormat="1" applyBorder="1"/>
    <xf numFmtId="0" fontId="3" fillId="0" borderId="1" xfId="0" applyFont="1" applyBorder="1"/>
    <xf numFmtId="164" fontId="0" fillId="0" borderId="1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64" fontId="0" fillId="0" borderId="1" xfId="16" applyNumberFormat="1" applyFont="1" applyFill="1" applyBorder="1"/>
    <xf numFmtId="0" fontId="3" fillId="0" borderId="0" xfId="0" applyFont="1" applyFill="1" applyBorder="1" applyAlignment="1">
      <alignment wrapText="1"/>
    </xf>
    <xf numFmtId="164" fontId="0" fillId="0" borderId="0" xfId="16" applyNumberFormat="1" applyFont="1" applyFill="1" applyBorder="1"/>
    <xf numFmtId="164" fontId="0" fillId="0" borderId="0" xfId="0" applyNumberFormat="1" applyBorder="1"/>
    <xf numFmtId="0" fontId="0" fillId="0" borderId="10" xfId="0" applyBorder="1"/>
    <xf numFmtId="164" fontId="8" fillId="0" borderId="1" xfId="16" applyNumberFormat="1" applyFont="1" applyFill="1" applyBorder="1"/>
    <xf numFmtId="0" fontId="7" fillId="0" borderId="1" xfId="0" applyFont="1" applyBorder="1" applyAlignment="1">
      <alignment horizontal="center"/>
    </xf>
    <xf numFmtId="42" fontId="0" fillId="0" borderId="0" xfId="0" applyNumberFormat="1"/>
    <xf numFmtId="0" fontId="0" fillId="0" borderId="1" xfId="0" applyBorder="1"/>
    <xf numFmtId="0" fontId="3" fillId="0" borderId="0" xfId="0" applyFont="1" applyBorder="1"/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3" xfId="0" applyBorder="1"/>
    <xf numFmtId="0" fontId="3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</cellXfs>
  <cellStyles count="18">
    <cellStyle name="Millares 2" xfId="4" xr:uid="{00000000-0005-0000-0000-000000000000}"/>
    <cellStyle name="Moneda [0]" xfId="1" builtinId="7"/>
    <cellStyle name="Moneda 10" xfId="16" xr:uid="{00000000-0005-0000-0000-000002000000}"/>
    <cellStyle name="Moneda 14" xfId="8" xr:uid="{00000000-0005-0000-0000-000003000000}"/>
    <cellStyle name="Moneda 15" xfId="9" xr:uid="{00000000-0005-0000-0000-000004000000}"/>
    <cellStyle name="Moneda 16" xfId="10" xr:uid="{00000000-0005-0000-0000-000005000000}"/>
    <cellStyle name="Moneda 17" xfId="11" xr:uid="{00000000-0005-0000-0000-000006000000}"/>
    <cellStyle name="Moneda 18" xfId="12" xr:uid="{00000000-0005-0000-0000-000007000000}"/>
    <cellStyle name="Moneda 19" xfId="13" xr:uid="{00000000-0005-0000-0000-000008000000}"/>
    <cellStyle name="Moneda 2" xfId="6" xr:uid="{00000000-0005-0000-0000-000009000000}"/>
    <cellStyle name="Moneda 20" xfId="14" xr:uid="{00000000-0005-0000-0000-00000A000000}"/>
    <cellStyle name="Moneda 21" xfId="15" xr:uid="{00000000-0005-0000-0000-00000B000000}"/>
    <cellStyle name="Moneda 3" xfId="3" xr:uid="{00000000-0005-0000-0000-00000C000000}"/>
    <cellStyle name="Moneda 4" xfId="7" xr:uid="{00000000-0005-0000-0000-00000D000000}"/>
    <cellStyle name="Normal" xfId="0" builtinId="0"/>
    <cellStyle name="Normal 2" xfId="5" xr:uid="{00000000-0005-0000-0000-00000F000000}"/>
    <cellStyle name="Normal 2 2" xfId="17" xr:uid="{00000000-0005-0000-0000-000010000000}"/>
    <cellStyle name="Normal 3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</xdr:rowOff>
    </xdr:from>
    <xdr:to>
      <xdr:col>3</xdr:col>
      <xdr:colOff>815340</xdr:colOff>
      <xdr:row>38</xdr:row>
      <xdr:rowOff>160021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C77406-9DFE-4BE2-A3B9-41BFC9224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29401"/>
          <a:ext cx="499110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1397-029C-4312-9178-9865C9EBDB84}">
  <dimension ref="A1:I45"/>
  <sheetViews>
    <sheetView tabSelected="1" workbookViewId="0">
      <selection activeCell="G20" sqref="G20"/>
    </sheetView>
  </sheetViews>
  <sheetFormatPr baseColWidth="10" defaultRowHeight="14.4" x14ac:dyDescent="0.3"/>
  <cols>
    <col min="1" max="1" width="17.21875" customWidth="1"/>
    <col min="2" max="2" width="28.109375" bestFit="1" customWidth="1"/>
    <col min="3" max="3" width="15.5546875" customWidth="1"/>
    <col min="4" max="4" width="16.77734375" bestFit="1" customWidth="1"/>
    <col min="5" max="7" width="11.77734375" bestFit="1" customWidth="1"/>
    <col min="9" max="9" width="12.6640625" bestFit="1" customWidth="1"/>
  </cols>
  <sheetData>
    <row r="1" spans="1:7" ht="22.2" customHeight="1" x14ac:dyDescent="0.3">
      <c r="A1" s="31" t="s">
        <v>15</v>
      </c>
      <c r="B1" s="31"/>
      <c r="C1" s="31"/>
      <c r="D1" s="31"/>
      <c r="E1" s="31"/>
      <c r="F1" s="31"/>
      <c r="G1" s="31"/>
    </row>
    <row r="2" spans="1:7" ht="28.8" x14ac:dyDescent="0.3">
      <c r="D2" s="37" t="s">
        <v>2</v>
      </c>
      <c r="E2" s="37" t="s">
        <v>3</v>
      </c>
      <c r="F2" s="37" t="s">
        <v>4</v>
      </c>
      <c r="G2" s="37" t="s">
        <v>5</v>
      </c>
    </row>
    <row r="3" spans="1:7" ht="15.6" x14ac:dyDescent="0.3">
      <c r="A3" s="36" t="s">
        <v>13</v>
      </c>
      <c r="B3" s="24" t="s">
        <v>16</v>
      </c>
      <c r="C3" s="12" t="s">
        <v>7</v>
      </c>
      <c r="D3" s="14" t="s">
        <v>8</v>
      </c>
      <c r="E3" s="14" t="s">
        <v>8</v>
      </c>
      <c r="F3" s="14" t="s">
        <v>8</v>
      </c>
      <c r="G3" s="14" t="s">
        <v>8</v>
      </c>
    </row>
    <row r="4" spans="1:7" x14ac:dyDescent="0.3">
      <c r="A4" s="29">
        <v>24680</v>
      </c>
      <c r="B4" s="12" t="s">
        <v>19</v>
      </c>
      <c r="C4" s="32" t="s">
        <v>9</v>
      </c>
      <c r="D4" s="21">
        <v>371400</v>
      </c>
      <c r="E4" s="21">
        <v>677000</v>
      </c>
      <c r="F4" s="21">
        <v>877000</v>
      </c>
      <c r="G4" s="21">
        <v>677000</v>
      </c>
    </row>
    <row r="5" spans="1:7" x14ac:dyDescent="0.3">
      <c r="A5" s="29">
        <v>24717</v>
      </c>
      <c r="B5" s="12" t="s">
        <v>20</v>
      </c>
      <c r="C5" s="33"/>
      <c r="D5" s="16">
        <v>241417</v>
      </c>
      <c r="E5" s="21">
        <v>577471</v>
      </c>
      <c r="F5" s="13">
        <v>913185</v>
      </c>
      <c r="G5" s="13">
        <v>898785</v>
      </c>
    </row>
    <row r="6" spans="1:7" x14ac:dyDescent="0.3">
      <c r="A6" s="29">
        <v>24745</v>
      </c>
      <c r="B6" s="12" t="s">
        <v>21</v>
      </c>
      <c r="C6" s="33"/>
      <c r="D6" s="16">
        <v>314300</v>
      </c>
      <c r="E6" s="21">
        <v>600000</v>
      </c>
      <c r="F6" s="13">
        <v>650000</v>
      </c>
      <c r="G6" s="13">
        <v>485000</v>
      </c>
    </row>
    <row r="7" spans="1:7" x14ac:dyDescent="0.3">
      <c r="B7" s="25"/>
      <c r="C7" s="26" t="s">
        <v>14</v>
      </c>
      <c r="D7" s="16">
        <f>AVERAGE(D4:D6)</f>
        <v>309039</v>
      </c>
      <c r="E7" s="16">
        <f>AVERAGE(E4:E6)</f>
        <v>618157</v>
      </c>
      <c r="F7" s="16">
        <f>AVERAGE(F4:F6)</f>
        <v>813395</v>
      </c>
      <c r="G7" s="16">
        <f>AVERAGE(G4:G6)</f>
        <v>686928.33333333337</v>
      </c>
    </row>
    <row r="8" spans="1:7" x14ac:dyDescent="0.3">
      <c r="C8" s="15" t="s">
        <v>22</v>
      </c>
      <c r="D8" s="16">
        <f>D7*5.4%+D7</f>
        <v>325727.10600000003</v>
      </c>
      <c r="E8" s="16">
        <f>E7*5.4%+E7</f>
        <v>651537.478</v>
      </c>
      <c r="F8" s="16">
        <f>F7*9.4%+F7</f>
        <v>889854.13</v>
      </c>
      <c r="G8" s="16">
        <f>G7*5.4%+G7</f>
        <v>724022.46333333338</v>
      </c>
    </row>
    <row r="9" spans="1:7" x14ac:dyDescent="0.3">
      <c r="C9" s="17"/>
      <c r="D9" s="18"/>
      <c r="E9" s="6"/>
      <c r="F9" s="19"/>
      <c r="G9" s="19"/>
    </row>
    <row r="10" spans="1:7" x14ac:dyDescent="0.3">
      <c r="C10" s="17"/>
      <c r="D10" s="18"/>
      <c r="E10" s="6"/>
      <c r="F10" s="19"/>
      <c r="G10" s="19"/>
    </row>
    <row r="11" spans="1:7" ht="15.6" x14ac:dyDescent="0.3">
      <c r="A11" s="36" t="s">
        <v>13</v>
      </c>
      <c r="B11" s="24" t="s">
        <v>16</v>
      </c>
      <c r="C11" s="12" t="s">
        <v>7</v>
      </c>
      <c r="D11" s="14" t="s">
        <v>8</v>
      </c>
      <c r="E11" s="14" t="s">
        <v>8</v>
      </c>
      <c r="F11" s="14" t="s">
        <v>8</v>
      </c>
      <c r="G11" s="14" t="s">
        <v>8</v>
      </c>
    </row>
    <row r="12" spans="1:7" x14ac:dyDescent="0.3">
      <c r="A12" s="29">
        <v>24680</v>
      </c>
      <c r="B12" s="12" t="s">
        <v>19</v>
      </c>
      <c r="C12" s="32" t="s">
        <v>12</v>
      </c>
      <c r="D12" s="21">
        <v>527043</v>
      </c>
      <c r="E12" s="21">
        <v>920226</v>
      </c>
      <c r="F12" s="21">
        <v>1417983</v>
      </c>
      <c r="G12" s="21">
        <v>1049130</v>
      </c>
    </row>
    <row r="13" spans="1:7" x14ac:dyDescent="0.3">
      <c r="A13" s="29">
        <v>24717</v>
      </c>
      <c r="B13" s="12" t="s">
        <v>20</v>
      </c>
      <c r="C13" s="33"/>
      <c r="D13" s="21">
        <v>636440</v>
      </c>
      <c r="E13" s="21">
        <v>902589</v>
      </c>
      <c r="F13" s="21">
        <v>1147389</v>
      </c>
      <c r="G13" s="21">
        <v>1054938</v>
      </c>
    </row>
    <row r="14" spans="1:7" x14ac:dyDescent="0.3">
      <c r="A14" s="29">
        <v>24745</v>
      </c>
      <c r="B14" s="12" t="s">
        <v>21</v>
      </c>
      <c r="C14" s="35"/>
      <c r="D14" s="21">
        <v>693183</v>
      </c>
      <c r="E14" s="21">
        <v>927836</v>
      </c>
      <c r="F14" s="21">
        <v>1477501</v>
      </c>
      <c r="G14" s="21">
        <v>518538</v>
      </c>
    </row>
    <row r="15" spans="1:7" x14ac:dyDescent="0.3">
      <c r="C15" s="26" t="s">
        <v>14</v>
      </c>
      <c r="D15" s="16">
        <f>AVERAGE(D12:D14)</f>
        <v>618888.66666666663</v>
      </c>
      <c r="E15" s="16">
        <f>AVERAGE(E12:E13)</f>
        <v>911407.5</v>
      </c>
      <c r="F15" s="16">
        <f>AVERAGE(F12:F14)</f>
        <v>1347624.3333333333</v>
      </c>
      <c r="G15" s="16">
        <f>AVERAGE(G12:G14)</f>
        <v>874202</v>
      </c>
    </row>
    <row r="16" spans="1:7" x14ac:dyDescent="0.3">
      <c r="C16" s="15" t="s">
        <v>22</v>
      </c>
      <c r="D16" s="16">
        <f>D15*5.4%+D15</f>
        <v>652308.65466666664</v>
      </c>
      <c r="E16" s="16">
        <f>E15*5.4%+E15</f>
        <v>960623.505</v>
      </c>
      <c r="F16" s="16">
        <f>F15*5.4%+F15</f>
        <v>1420396.0473333332</v>
      </c>
      <c r="G16" s="16">
        <f>G15*5.4%+G15</f>
        <v>921408.90800000005</v>
      </c>
    </row>
    <row r="17" spans="1:9" x14ac:dyDescent="0.3">
      <c r="C17" s="17"/>
      <c r="D17" s="18"/>
      <c r="E17" s="6"/>
      <c r="F17" s="19"/>
      <c r="G17" s="19"/>
    </row>
    <row r="18" spans="1:9" x14ac:dyDescent="0.3">
      <c r="C18" s="17"/>
      <c r="D18" s="18"/>
      <c r="E18" s="6"/>
      <c r="F18" s="19"/>
      <c r="G18" s="19"/>
    </row>
    <row r="19" spans="1:9" x14ac:dyDescent="0.3">
      <c r="A19" s="38" t="s">
        <v>26</v>
      </c>
      <c r="B19" s="17"/>
      <c r="C19" s="18"/>
      <c r="D19" s="6"/>
      <c r="E19" s="19"/>
      <c r="G19" s="19"/>
    </row>
    <row r="20" spans="1:9" ht="21.6" x14ac:dyDescent="0.3">
      <c r="A20" s="15" t="s">
        <v>10</v>
      </c>
      <c r="B20" s="22" t="s">
        <v>6</v>
      </c>
      <c r="C20" s="27" t="s">
        <v>1</v>
      </c>
      <c r="D20" s="27" t="s">
        <v>0</v>
      </c>
    </row>
    <row r="21" spans="1:9" x14ac:dyDescent="0.3">
      <c r="A21" s="15" t="s">
        <v>2</v>
      </c>
      <c r="B21" s="27">
        <v>3</v>
      </c>
      <c r="C21" s="16">
        <f>D8</f>
        <v>325727.10600000003</v>
      </c>
      <c r="D21" s="1">
        <f>B21*C21</f>
        <v>977181.31800000009</v>
      </c>
    </row>
    <row r="22" spans="1:9" x14ac:dyDescent="0.3">
      <c r="A22" s="15" t="s">
        <v>3</v>
      </c>
      <c r="B22" s="27">
        <v>4</v>
      </c>
      <c r="C22" s="1">
        <f>E8</f>
        <v>651537.478</v>
      </c>
      <c r="D22" s="1">
        <f>B22*C22</f>
        <v>2606149.912</v>
      </c>
    </row>
    <row r="23" spans="1:9" x14ac:dyDescent="0.3">
      <c r="A23" s="15" t="s">
        <v>4</v>
      </c>
      <c r="B23" s="27">
        <v>5</v>
      </c>
      <c r="C23" s="13">
        <f>F8</f>
        <v>889854.13</v>
      </c>
      <c r="D23" s="1">
        <f t="shared" ref="D23:D27" si="0">B23*C23</f>
        <v>4449270.6500000004</v>
      </c>
    </row>
    <row r="24" spans="1:9" x14ac:dyDescent="0.3">
      <c r="A24" s="15" t="s">
        <v>5</v>
      </c>
      <c r="B24" s="27">
        <v>2</v>
      </c>
      <c r="C24" s="13">
        <f>G8</f>
        <v>724022.46333333338</v>
      </c>
      <c r="D24" s="1">
        <f t="shared" si="0"/>
        <v>1448044.9266666668</v>
      </c>
    </row>
    <row r="25" spans="1:9" ht="21.6" x14ac:dyDescent="0.3">
      <c r="A25" s="15" t="s">
        <v>11</v>
      </c>
      <c r="B25" s="27"/>
      <c r="C25" s="1"/>
      <c r="D25" s="1">
        <f t="shared" si="0"/>
        <v>0</v>
      </c>
    </row>
    <row r="26" spans="1:9" x14ac:dyDescent="0.3">
      <c r="A26" s="15" t="s">
        <v>3</v>
      </c>
      <c r="B26" s="27">
        <v>8</v>
      </c>
      <c r="C26" s="1">
        <f>E16</f>
        <v>960623.505</v>
      </c>
      <c r="D26" s="1">
        <f t="shared" si="0"/>
        <v>7684988.04</v>
      </c>
    </row>
    <row r="27" spans="1:9" x14ac:dyDescent="0.3">
      <c r="A27" s="15" t="s">
        <v>4</v>
      </c>
      <c r="B27" s="27">
        <v>9</v>
      </c>
      <c r="C27" s="13">
        <f>F16</f>
        <v>1420396.0473333332</v>
      </c>
      <c r="D27" s="1">
        <f t="shared" si="0"/>
        <v>12783564.425999999</v>
      </c>
    </row>
    <row r="28" spans="1:9" x14ac:dyDescent="0.3">
      <c r="C28" s="20" t="s">
        <v>0</v>
      </c>
      <c r="D28" s="11">
        <f>SUM(D21:D27)</f>
        <v>29949199.272666667</v>
      </c>
      <c r="I28" s="23"/>
    </row>
    <row r="30" spans="1:9" ht="21.6" customHeight="1" x14ac:dyDescent="0.3">
      <c r="A30" s="34" t="s">
        <v>23</v>
      </c>
      <c r="B30" s="34"/>
      <c r="C30" s="34"/>
      <c r="D30" s="30"/>
      <c r="E30" s="30"/>
    </row>
    <row r="31" spans="1:9" ht="15" thickBot="1" x14ac:dyDescent="0.35"/>
    <row r="32" spans="1:9" x14ac:dyDescent="0.3">
      <c r="A32" s="2" t="s">
        <v>18</v>
      </c>
      <c r="B32" s="3"/>
      <c r="C32" s="3"/>
      <c r="D32" s="3"/>
      <c r="E32" s="3"/>
      <c r="F32" s="4"/>
    </row>
    <row r="33" spans="1:7" x14ac:dyDescent="0.3">
      <c r="A33" s="5" t="s">
        <v>17</v>
      </c>
      <c r="B33" s="6"/>
      <c r="C33" s="6"/>
      <c r="D33" s="6"/>
      <c r="E33" s="6"/>
      <c r="F33" s="7"/>
    </row>
    <row r="34" spans="1:7" x14ac:dyDescent="0.3">
      <c r="A34" s="5"/>
      <c r="B34" s="6"/>
      <c r="C34" s="6"/>
      <c r="D34" s="6"/>
      <c r="E34" s="6"/>
      <c r="F34" s="7"/>
    </row>
    <row r="35" spans="1:7" x14ac:dyDescent="0.3">
      <c r="A35" s="5"/>
      <c r="B35" s="6"/>
      <c r="C35" s="6"/>
      <c r="D35" s="6"/>
      <c r="E35" s="6"/>
      <c r="F35" s="7"/>
    </row>
    <row r="36" spans="1:7" x14ac:dyDescent="0.3">
      <c r="A36" s="5"/>
      <c r="B36" s="6"/>
      <c r="C36" s="6"/>
      <c r="D36" s="6"/>
      <c r="E36" s="6"/>
      <c r="F36" s="7"/>
    </row>
    <row r="37" spans="1:7" x14ac:dyDescent="0.3">
      <c r="A37" s="5"/>
      <c r="B37" s="6"/>
      <c r="C37" s="6"/>
      <c r="D37" s="6"/>
      <c r="E37" s="6"/>
      <c r="F37" s="7"/>
    </row>
    <row r="38" spans="1:7" x14ac:dyDescent="0.3">
      <c r="A38" s="5"/>
      <c r="B38" s="6"/>
      <c r="C38" s="6"/>
      <c r="D38" s="6"/>
      <c r="E38" s="6"/>
      <c r="F38" s="7"/>
    </row>
    <row r="39" spans="1:7" ht="15" thickBot="1" x14ac:dyDescent="0.35">
      <c r="A39" s="8"/>
      <c r="B39" s="9"/>
      <c r="C39" s="9"/>
      <c r="D39" s="9"/>
      <c r="E39" s="9"/>
      <c r="F39" s="10"/>
    </row>
    <row r="40" spans="1:7" x14ac:dyDescent="0.3">
      <c r="C40" s="6"/>
      <c r="D40" s="6"/>
      <c r="E40" s="6"/>
      <c r="F40" s="6"/>
      <c r="G40" s="6"/>
    </row>
    <row r="43" spans="1:7" x14ac:dyDescent="0.3">
      <c r="A43" s="28"/>
      <c r="B43" s="28"/>
    </row>
    <row r="44" spans="1:7" x14ac:dyDescent="0.3">
      <c r="A44" t="s">
        <v>24</v>
      </c>
    </row>
    <row r="45" spans="1:7" x14ac:dyDescent="0.3">
      <c r="A45" t="s">
        <v>25</v>
      </c>
    </row>
  </sheetData>
  <mergeCells count="4">
    <mergeCell ref="A1:G1"/>
    <mergeCell ref="C4:C6"/>
    <mergeCell ref="A30:C30"/>
    <mergeCell ref="C12:C14"/>
  </mergeCells>
  <pageMargins left="0" right="0" top="0" bottom="0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TRANSPORTE</vt:lpstr>
      <vt:lpstr>TRANSPORTE!Área_de_impresión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Urrego Restrepo</dc:creator>
  <cp:lastModifiedBy>Maria Eugenia Urrego Restrepo</cp:lastModifiedBy>
  <cp:lastPrinted>2025-01-14T13:14:33Z</cp:lastPrinted>
  <dcterms:created xsi:type="dcterms:W3CDTF">2017-02-01T13:57:50Z</dcterms:created>
  <dcterms:modified xsi:type="dcterms:W3CDTF">2025-01-17T18:47:01Z</dcterms:modified>
</cp:coreProperties>
</file>