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ILUMINACIÓN\"/>
    </mc:Choice>
  </mc:AlternateContent>
  <xr:revisionPtr revIDLastSave="0" documentId="13_ncr:1_{071E80A5-5F41-490E-9BA4-8E1CD86BC4D5}" xr6:coauthVersionLast="36" xr6:coauthVersionMax="36" xr10:uidLastSave="{00000000-0000-0000-0000-000000000000}"/>
  <bookViews>
    <workbookView xWindow="0" yWindow="0" windowWidth="8076" windowHeight="6036" xr2:uid="{00000000-000D-0000-FFFF-FFFF00000000}"/>
  </bookViews>
  <sheets>
    <sheet name="PROPIOS" sheetId="7" r:id="rId1"/>
    <sheet name="SERENATA" sheetId="29" r:id="rId2"/>
    <sheet name="TX DEPORT Y ESPECIA" sheetId="30" r:id="rId3"/>
    <sheet name="MUSICAL" sheetId="31" r:id="rId4"/>
  </sheets>
  <definedNames>
    <definedName name="_xlnm.Print_Area" localSheetId="3">MUSICAL!$A$1:$D$27</definedName>
    <definedName name="_xlnm.Print_Area" localSheetId="1">SERENATA!$A$1:$D$29</definedName>
    <definedName name="_xlnm.Print_Area" localSheetId="2">'TX DEPORT Y ESPECIA'!$A$1:$D$29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7" l="1"/>
  <c r="B7" i="31" l="1"/>
  <c r="D7" i="31" s="1"/>
  <c r="D8" i="31" s="1"/>
  <c r="D9" i="31" l="1"/>
  <c r="D10" i="31" s="1"/>
  <c r="D9" i="30"/>
  <c r="B8" i="30"/>
  <c r="D8" i="30" s="1"/>
  <c r="C4" i="30"/>
  <c r="D9" i="29"/>
  <c r="B8" i="29"/>
  <c r="D8" i="29" s="1"/>
  <c r="C4" i="29"/>
  <c r="D10" i="30" l="1"/>
  <c r="D11" i="30" s="1"/>
  <c r="D12" i="30" s="1"/>
  <c r="D10" i="29"/>
  <c r="D11" i="29"/>
  <c r="D12" i="29" s="1"/>
  <c r="D11" i="7" l="1"/>
  <c r="B10" i="7"/>
  <c r="D10" i="7" s="1"/>
  <c r="D13" i="7" s="1"/>
  <c r="D14" i="7" l="1"/>
  <c r="D15" i="7" s="1"/>
  <c r="C6" i="7" l="1"/>
</calcChain>
</file>

<file path=xl/sharedStrings.xml><?xml version="1.0" encoding="utf-8"?>
<sst xmlns="http://schemas.openxmlformats.org/spreadsheetml/2006/main" count="87" uniqueCount="42">
  <si>
    <t>SERVICIO</t>
  </si>
  <si>
    <t>TOTAL</t>
  </si>
  <si>
    <t>PROMEDIO</t>
  </si>
  <si>
    <t>IVA</t>
  </si>
  <si>
    <t>SUBTOTAL</t>
  </si>
  <si>
    <t>ORDENES DE COMPRA AÑO 2023</t>
  </si>
  <si>
    <t>PROVEEDOR</t>
  </si>
  <si>
    <t>IPC PROYECTADO 9.4%</t>
  </si>
  <si>
    <t>VALOR  PROMEDIO</t>
  </si>
  <si>
    <t>TRANSPORTE MUNICIPIOS</t>
  </si>
  <si>
    <t>CANTIDAD SERVICIOS</t>
  </si>
  <si>
    <t>SEGÚN MANUAL DE CONTRATACIÓN MA-P20-01</t>
  </si>
  <si>
    <t>24113 PROPIOS</t>
  </si>
  <si>
    <t>ESTUDIO DE MERCADO PARA ALQUILER DE ILUMINACIÓN</t>
  </si>
  <si>
    <t>PRODUCCIONES ZERO INFINITO</t>
  </si>
  <si>
    <t>VALOR PROMEDIO</t>
  </si>
  <si>
    <t>ILUMINACIÓN PROMEDIO</t>
  </si>
  <si>
    <t>La disponibilidad se solicita por valor de $71.400.000</t>
  </si>
  <si>
    <t>SEGÚN MANUAL DE CONTRATACIÓN MA-70200000</t>
  </si>
  <si>
    <t>PILAR GÓMEZ MOSQUERA</t>
  </si>
  <si>
    <t>Directora de producción y tecnologías</t>
  </si>
  <si>
    <t>La disponibilidad se solicita por valor de $23.800.000 inicialmente</t>
  </si>
  <si>
    <t>SEGÚN MANUAL DE CONTRATACIÓN MA-702000</t>
  </si>
  <si>
    <t>PRODUCCIONES ZERO INFINITO 40KL</t>
  </si>
  <si>
    <t xml:space="preserve">VALOR </t>
  </si>
  <si>
    <t>IPC 9.28%</t>
  </si>
  <si>
    <t xml:space="preserve">VALOR  </t>
  </si>
  <si>
    <t>La disponibilidad se solicita inicialmente por valor de $100.000.000 más IVA</t>
  </si>
  <si>
    <t>ORDENES DE COMPRA AÑO 2024</t>
  </si>
  <si>
    <t>ESTUDIO DE MERCADO PARA ALQUILER DE EQUIPOS DE ILUMINACIÓN</t>
  </si>
  <si>
    <t>24582 PROPIOS</t>
  </si>
  <si>
    <t>PRODUCCIONES ZERO INFINITO S.A.S.</t>
  </si>
  <si>
    <t>ILUMINACIÓN 30 KILOS</t>
  </si>
  <si>
    <t>24635 SERENATA</t>
  </si>
  <si>
    <t>24678 TX DEPORTIVAS</t>
  </si>
  <si>
    <t>INGENIO AUDIOVISUAL CO S.A.S.</t>
  </si>
  <si>
    <t>VALOR 30 KILOS DE LUCES</t>
  </si>
  <si>
    <t>IPC PROYECTADO 5.4%</t>
  </si>
  <si>
    <t>PERNOCTA MUNICIPIOS</t>
  </si>
  <si>
    <t>La disponibilidad se solicita para una bolsa por valor de $20.000.000 más IVA $23.800.000</t>
  </si>
  <si>
    <t>JUAN GABRIEL LÓPEZ RENDÓN</t>
  </si>
  <si>
    <t>Director de producción y tecnologías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</si>
</sst>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2" fontId="0" fillId="0" borderId="1" xfId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2" fontId="0" fillId="0" borderId="1" xfId="1" applyNumberFormat="1" applyFont="1" applyBorder="1"/>
    <xf numFmtId="42" fontId="0" fillId="0" borderId="1" xfId="0" applyNumberFormat="1" applyBorder="1"/>
    <xf numFmtId="0" fontId="0" fillId="0" borderId="1" xfId="0" applyBorder="1" applyAlignment="1">
      <alignment horizontal="center" vertical="top" wrapText="1"/>
    </xf>
    <xf numFmtId="42" fontId="0" fillId="0" borderId="1" xfId="1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164" fontId="0" fillId="0" borderId="1" xfId="0" applyNumberFormat="1" applyBorder="1"/>
    <xf numFmtId="44" fontId="0" fillId="0" borderId="1" xfId="0" applyNumberFormat="1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1" xfId="0" applyBorder="1"/>
    <xf numFmtId="0" fontId="3" fillId="0" borderId="1" xfId="0" applyFont="1" applyFill="1" applyBorder="1" applyAlignment="1">
      <alignment horizontal="left" vertical="center" wrapText="1"/>
    </xf>
    <xf numFmtId="42" fontId="0" fillId="0" borderId="10" xfId="0" applyNumberFormat="1" applyBorder="1"/>
    <xf numFmtId="0" fontId="0" fillId="0" borderId="12" xfId="0" applyBorder="1"/>
    <xf numFmtId="0" fontId="0" fillId="0" borderId="1" xfId="0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167641</xdr:colOff>
      <xdr:row>19</xdr:row>
      <xdr:rowOff>99059</xdr:rowOff>
    </xdr:from>
    <xdr:to>
      <xdr:col>2</xdr:col>
      <xdr:colOff>1066801</xdr:colOff>
      <xdr:row>25</xdr:row>
      <xdr:rowOff>198120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1" y="4777739"/>
          <a:ext cx="4991100" cy="1607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167641</xdr:colOff>
      <xdr:row>16</xdr:row>
      <xdr:rowOff>99059</xdr:rowOff>
    </xdr:from>
    <xdr:to>
      <xdr:col>3</xdr:col>
      <xdr:colOff>106681</xdr:colOff>
      <xdr:row>22</xdr:row>
      <xdr:rowOff>198120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1" y="4244339"/>
          <a:ext cx="4991100" cy="16078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167641</xdr:colOff>
      <xdr:row>16</xdr:row>
      <xdr:rowOff>99059</xdr:rowOff>
    </xdr:from>
    <xdr:to>
      <xdr:col>3</xdr:col>
      <xdr:colOff>106681</xdr:colOff>
      <xdr:row>22</xdr:row>
      <xdr:rowOff>198120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1" y="3832859"/>
          <a:ext cx="4991100" cy="16078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167641</xdr:colOff>
      <xdr:row>14</xdr:row>
      <xdr:rowOff>99059</xdr:rowOff>
    </xdr:from>
    <xdr:to>
      <xdr:col>2</xdr:col>
      <xdr:colOff>937261</xdr:colOff>
      <xdr:row>20</xdr:row>
      <xdr:rowOff>198120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1" y="3832859"/>
          <a:ext cx="4991100" cy="1607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topLeftCell="A16" workbookViewId="0">
      <selection activeCell="B31" sqref="B31"/>
    </sheetView>
  </sheetViews>
  <sheetFormatPr baseColWidth="10" defaultRowHeight="14.4" x14ac:dyDescent="0.3"/>
  <cols>
    <col min="1" max="1" width="29.77734375" customWidth="1"/>
    <col min="2" max="2" width="29.88671875" bestFit="1" customWidth="1"/>
    <col min="3" max="3" width="22.5546875" bestFit="1" customWidth="1"/>
    <col min="4" max="4" width="13.6640625" bestFit="1" customWidth="1"/>
  </cols>
  <sheetData>
    <row r="1" spans="1:4" ht="29.4" customHeight="1" x14ac:dyDescent="0.3">
      <c r="A1" s="30" t="s">
        <v>29</v>
      </c>
      <c r="B1" s="30"/>
      <c r="C1" s="30"/>
    </row>
    <row r="2" spans="1:4" ht="19.95" customHeight="1" x14ac:dyDescent="0.3">
      <c r="A2" s="1" t="s">
        <v>28</v>
      </c>
      <c r="B2" s="1" t="s">
        <v>6</v>
      </c>
      <c r="C2" s="1" t="s">
        <v>36</v>
      </c>
    </row>
    <row r="3" spans="1:4" ht="19.95" customHeight="1" x14ac:dyDescent="0.3">
      <c r="A3" s="14" t="s">
        <v>30</v>
      </c>
      <c r="B3" s="27" t="s">
        <v>31</v>
      </c>
      <c r="C3" s="17">
        <v>5112857</v>
      </c>
    </row>
    <row r="4" spans="1:4" ht="19.95" customHeight="1" x14ac:dyDescent="0.3">
      <c r="A4" s="15" t="s">
        <v>33</v>
      </c>
      <c r="B4" s="27" t="s">
        <v>31</v>
      </c>
      <c r="C4" s="17">
        <v>3872020</v>
      </c>
    </row>
    <row r="5" spans="1:4" ht="19.95" customHeight="1" x14ac:dyDescent="0.3">
      <c r="A5" s="15" t="s">
        <v>34</v>
      </c>
      <c r="B5" s="27" t="s">
        <v>35</v>
      </c>
      <c r="C5" s="17">
        <v>3622000</v>
      </c>
    </row>
    <row r="6" spans="1:4" ht="19.95" customHeight="1" x14ac:dyDescent="0.3">
      <c r="B6" s="16" t="s">
        <v>2</v>
      </c>
      <c r="C6" s="18">
        <f>AVERAGE(C3:C5)</f>
        <v>4202292.333333333</v>
      </c>
    </row>
    <row r="7" spans="1:4" ht="19.95" customHeight="1" x14ac:dyDescent="0.3">
      <c r="B7" s="16" t="s">
        <v>37</v>
      </c>
      <c r="C7" s="22">
        <v>4429216</v>
      </c>
    </row>
    <row r="8" spans="1:4" ht="19.95" customHeight="1" x14ac:dyDescent="0.3">
      <c r="A8" s="10"/>
    </row>
    <row r="9" spans="1:4" ht="19.95" customHeight="1" x14ac:dyDescent="0.3">
      <c r="A9" s="19" t="s">
        <v>0</v>
      </c>
      <c r="B9" s="19" t="s">
        <v>8</v>
      </c>
      <c r="C9" s="19" t="s">
        <v>10</v>
      </c>
      <c r="D9" s="25" t="s">
        <v>1</v>
      </c>
    </row>
    <row r="10" spans="1:4" ht="19.95" customHeight="1" x14ac:dyDescent="0.3">
      <c r="A10" s="23" t="s">
        <v>32</v>
      </c>
      <c r="B10" s="20">
        <f>C7</f>
        <v>4429216</v>
      </c>
      <c r="C10" s="19">
        <v>4</v>
      </c>
      <c r="D10" s="3">
        <f>B10*C10</f>
        <v>17716864</v>
      </c>
    </row>
    <row r="11" spans="1:4" ht="19.95" customHeight="1" x14ac:dyDescent="0.3">
      <c r="A11" s="23" t="s">
        <v>9</v>
      </c>
      <c r="B11" s="20">
        <v>986267</v>
      </c>
      <c r="C11" s="19">
        <v>2</v>
      </c>
      <c r="D11" s="3">
        <f>B11*C11</f>
        <v>1972534</v>
      </c>
    </row>
    <row r="12" spans="1:4" ht="19.95" customHeight="1" x14ac:dyDescent="0.3">
      <c r="A12" s="23" t="s">
        <v>38</v>
      </c>
      <c r="B12" s="20">
        <v>552604</v>
      </c>
      <c r="C12" s="19">
        <v>1</v>
      </c>
      <c r="D12" s="3">
        <f>B12*C12</f>
        <v>552604</v>
      </c>
    </row>
    <row r="13" spans="1:4" ht="19.95" customHeight="1" x14ac:dyDescent="0.3">
      <c r="A13" s="21"/>
      <c r="C13" s="24" t="s">
        <v>4</v>
      </c>
      <c r="D13" s="28">
        <f>SUM(D10:D12)</f>
        <v>20242002</v>
      </c>
    </row>
    <row r="14" spans="1:4" ht="19.95" customHeight="1" x14ac:dyDescent="0.3">
      <c r="C14" s="2" t="s">
        <v>3</v>
      </c>
      <c r="D14" s="22">
        <f>D13*19%</f>
        <v>3845980.38</v>
      </c>
    </row>
    <row r="15" spans="1:4" ht="19.95" customHeight="1" x14ac:dyDescent="0.3">
      <c r="C15" s="2" t="s">
        <v>1</v>
      </c>
      <c r="D15" s="22">
        <f>D13+D14</f>
        <v>24087982.379999999</v>
      </c>
    </row>
    <row r="16" spans="1:4" ht="19.95" customHeight="1" x14ac:dyDescent="0.3">
      <c r="A16" s="10"/>
    </row>
    <row r="17" spans="1:4" ht="19.95" customHeight="1" x14ac:dyDescent="0.3">
      <c r="A17" t="s">
        <v>39</v>
      </c>
    </row>
    <row r="18" spans="1:4" ht="19.95" customHeight="1" thickBot="1" x14ac:dyDescent="0.35"/>
    <row r="19" spans="1:4" ht="19.95" customHeight="1" x14ac:dyDescent="0.3">
      <c r="A19" s="4" t="s">
        <v>11</v>
      </c>
      <c r="B19" s="12"/>
      <c r="C19" s="12"/>
      <c r="D19" s="5"/>
    </row>
    <row r="20" spans="1:4" ht="19.95" customHeight="1" x14ac:dyDescent="0.3">
      <c r="A20" s="6"/>
      <c r="B20" s="11"/>
      <c r="C20" s="11"/>
      <c r="D20" s="7"/>
    </row>
    <row r="21" spans="1:4" ht="19.95" customHeight="1" x14ac:dyDescent="0.3">
      <c r="A21" s="6"/>
      <c r="B21" s="11"/>
      <c r="C21" s="11"/>
      <c r="D21" s="7"/>
    </row>
    <row r="22" spans="1:4" ht="19.95" customHeight="1" x14ac:dyDescent="0.3">
      <c r="A22" s="6"/>
      <c r="B22" s="11"/>
      <c r="C22" s="11"/>
      <c r="D22" s="7"/>
    </row>
    <row r="23" spans="1:4" ht="19.95" customHeight="1" x14ac:dyDescent="0.3">
      <c r="A23" s="6"/>
      <c r="B23" s="11"/>
      <c r="C23" s="11"/>
      <c r="D23" s="7"/>
    </row>
    <row r="24" spans="1:4" ht="19.95" customHeight="1" x14ac:dyDescent="0.3">
      <c r="A24" s="6"/>
      <c r="B24" s="11"/>
      <c r="C24" s="11"/>
      <c r="D24" s="7"/>
    </row>
    <row r="25" spans="1:4" ht="19.95" customHeight="1" x14ac:dyDescent="0.3">
      <c r="A25" s="6"/>
      <c r="B25" s="11"/>
      <c r="C25" s="11"/>
      <c r="D25" s="7"/>
    </row>
    <row r="26" spans="1:4" ht="19.95" customHeight="1" thickBot="1" x14ac:dyDescent="0.35">
      <c r="A26" s="8"/>
      <c r="B26" s="13"/>
      <c r="C26" s="13"/>
      <c r="D26" s="9"/>
    </row>
    <row r="27" spans="1:4" ht="19.95" customHeight="1" x14ac:dyDescent="0.3"/>
    <row r="30" spans="1:4" x14ac:dyDescent="0.3">
      <c r="A30" s="29"/>
    </row>
    <row r="31" spans="1:4" x14ac:dyDescent="0.3">
      <c r="A31" t="s">
        <v>40</v>
      </c>
    </row>
    <row r="32" spans="1:4" x14ac:dyDescent="0.3">
      <c r="A32" t="s">
        <v>41</v>
      </c>
    </row>
  </sheetData>
  <mergeCells count="1">
    <mergeCell ref="A1:C1"/>
  </mergeCells>
  <pageMargins left="0" right="0" top="0" bottom="0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9"/>
  <sheetViews>
    <sheetView workbookViewId="0">
      <selection activeCell="G11" sqref="G11"/>
    </sheetView>
  </sheetViews>
  <sheetFormatPr baseColWidth="10" defaultRowHeight="14.4" x14ac:dyDescent="0.3"/>
  <cols>
    <col min="1" max="1" width="29.77734375" customWidth="1"/>
    <col min="2" max="2" width="25.109375" bestFit="1" customWidth="1"/>
    <col min="3" max="3" width="18.77734375" bestFit="1" customWidth="1"/>
    <col min="4" max="4" width="13.6640625" bestFit="1" customWidth="1"/>
  </cols>
  <sheetData>
    <row r="1" spans="1:4" ht="29.4" customHeight="1" x14ac:dyDescent="0.3">
      <c r="A1" s="30" t="s">
        <v>13</v>
      </c>
      <c r="B1" s="30"/>
      <c r="C1" s="30"/>
    </row>
    <row r="2" spans="1:4" ht="19.95" customHeight="1" x14ac:dyDescent="0.3">
      <c r="A2" s="1" t="s">
        <v>5</v>
      </c>
      <c r="B2" s="1" t="s">
        <v>6</v>
      </c>
      <c r="C2" s="1" t="s">
        <v>15</v>
      </c>
    </row>
    <row r="3" spans="1:4" ht="19.95" customHeight="1" x14ac:dyDescent="0.3">
      <c r="A3" s="15" t="s">
        <v>12</v>
      </c>
      <c r="B3" s="16" t="s">
        <v>14</v>
      </c>
      <c r="C3" s="17">
        <v>3497720</v>
      </c>
    </row>
    <row r="4" spans="1:4" ht="19.95" customHeight="1" x14ac:dyDescent="0.3">
      <c r="B4" s="16" t="s">
        <v>2</v>
      </c>
      <c r="C4" s="18">
        <f>AVERAGE(C3:C3)</f>
        <v>3497720</v>
      </c>
    </row>
    <row r="5" spans="1:4" ht="19.95" customHeight="1" x14ac:dyDescent="0.3">
      <c r="B5" s="16" t="s">
        <v>7</v>
      </c>
      <c r="C5" s="22">
        <v>3826506</v>
      </c>
    </row>
    <row r="6" spans="1:4" ht="19.95" customHeight="1" x14ac:dyDescent="0.3">
      <c r="A6" s="10"/>
    </row>
    <row r="7" spans="1:4" x14ac:dyDescent="0.3">
      <c r="A7" s="19" t="s">
        <v>0</v>
      </c>
      <c r="B7" s="19" t="s">
        <v>8</v>
      </c>
      <c r="C7" s="19" t="s">
        <v>10</v>
      </c>
      <c r="D7" s="25" t="s">
        <v>1</v>
      </c>
    </row>
    <row r="8" spans="1:4" x14ac:dyDescent="0.3">
      <c r="A8" s="23" t="s">
        <v>16</v>
      </c>
      <c r="B8" s="20">
        <f>C5</f>
        <v>3826506</v>
      </c>
      <c r="C8" s="19">
        <v>13</v>
      </c>
      <c r="D8" s="3">
        <f>B8*C8</f>
        <v>49744578</v>
      </c>
    </row>
    <row r="9" spans="1:4" x14ac:dyDescent="0.3">
      <c r="A9" s="23" t="s">
        <v>9</v>
      </c>
      <c r="B9" s="20">
        <v>1023000</v>
      </c>
      <c r="C9" s="19">
        <v>10</v>
      </c>
      <c r="D9" s="3">
        <f>B9*C9</f>
        <v>10230000</v>
      </c>
    </row>
    <row r="10" spans="1:4" x14ac:dyDescent="0.3">
      <c r="A10" s="21"/>
      <c r="C10" s="24" t="s">
        <v>4</v>
      </c>
      <c r="D10" s="18">
        <f>D8+D9</f>
        <v>59974578</v>
      </c>
    </row>
    <row r="11" spans="1:4" x14ac:dyDescent="0.3">
      <c r="C11" s="2" t="s">
        <v>3</v>
      </c>
      <c r="D11" s="22">
        <f>D10*19%</f>
        <v>11395169.82</v>
      </c>
    </row>
    <row r="12" spans="1:4" x14ac:dyDescent="0.3">
      <c r="C12" s="2" t="s">
        <v>1</v>
      </c>
      <c r="D12" s="22">
        <f>D10+D11</f>
        <v>71369747.819999993</v>
      </c>
    </row>
    <row r="13" spans="1:4" ht="19.95" customHeight="1" x14ac:dyDescent="0.3">
      <c r="A13" s="10"/>
    </row>
    <row r="14" spans="1:4" ht="19.95" customHeight="1" x14ac:dyDescent="0.3">
      <c r="A14" t="s">
        <v>17</v>
      </c>
    </row>
    <row r="15" spans="1:4" ht="19.95" customHeight="1" thickBot="1" x14ac:dyDescent="0.35"/>
    <row r="16" spans="1:4" ht="19.95" customHeight="1" x14ac:dyDescent="0.3">
      <c r="A16" s="4" t="s">
        <v>18</v>
      </c>
      <c r="B16" s="12"/>
      <c r="C16" s="12"/>
      <c r="D16" s="5"/>
    </row>
    <row r="17" spans="1:4" ht="19.95" customHeight="1" x14ac:dyDescent="0.3">
      <c r="A17" s="6"/>
      <c r="B17" s="11"/>
      <c r="C17" s="11"/>
      <c r="D17" s="7"/>
    </row>
    <row r="18" spans="1:4" ht="19.95" customHeight="1" x14ac:dyDescent="0.3">
      <c r="A18" s="6"/>
      <c r="B18" s="11"/>
      <c r="C18" s="11"/>
      <c r="D18" s="7"/>
    </row>
    <row r="19" spans="1:4" ht="19.95" customHeight="1" x14ac:dyDescent="0.3">
      <c r="A19" s="6"/>
      <c r="B19" s="11"/>
      <c r="C19" s="11"/>
      <c r="D19" s="7"/>
    </row>
    <row r="20" spans="1:4" ht="19.95" customHeight="1" x14ac:dyDescent="0.3">
      <c r="A20" s="6"/>
      <c r="B20" s="11"/>
      <c r="C20" s="11"/>
      <c r="D20" s="7"/>
    </row>
    <row r="21" spans="1:4" ht="19.95" customHeight="1" x14ac:dyDescent="0.3">
      <c r="A21" s="6"/>
      <c r="B21" s="11"/>
      <c r="C21" s="11"/>
      <c r="D21" s="7"/>
    </row>
    <row r="22" spans="1:4" ht="19.95" customHeight="1" x14ac:dyDescent="0.3">
      <c r="A22" s="6"/>
      <c r="B22" s="11"/>
      <c r="C22" s="11"/>
      <c r="D22" s="7"/>
    </row>
    <row r="23" spans="1:4" ht="19.95" customHeight="1" thickBot="1" x14ac:dyDescent="0.35">
      <c r="A23" s="8"/>
      <c r="B23" s="13"/>
      <c r="C23" s="13"/>
      <c r="D23" s="9"/>
    </row>
    <row r="24" spans="1:4" ht="19.95" customHeight="1" x14ac:dyDescent="0.3"/>
    <row r="27" spans="1:4" x14ac:dyDescent="0.3">
      <c r="A27" s="26"/>
      <c r="B27" s="26"/>
    </row>
    <row r="28" spans="1:4" x14ac:dyDescent="0.3">
      <c r="A28" t="s">
        <v>19</v>
      </c>
    </row>
    <row r="29" spans="1:4" x14ac:dyDescent="0.3">
      <c r="A29" t="s">
        <v>20</v>
      </c>
    </row>
  </sheetData>
  <mergeCells count="1">
    <mergeCell ref="A1:C1"/>
  </mergeCells>
  <pageMargins left="0" right="0" top="0" bottom="0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9"/>
  <sheetViews>
    <sheetView workbookViewId="0">
      <selection activeCell="F18" sqref="F18"/>
    </sheetView>
  </sheetViews>
  <sheetFormatPr baseColWidth="10" defaultRowHeight="14.4" x14ac:dyDescent="0.3"/>
  <cols>
    <col min="1" max="1" width="29.77734375" customWidth="1"/>
    <col min="2" max="2" width="25.109375" bestFit="1" customWidth="1"/>
    <col min="3" max="3" width="18.77734375" bestFit="1" customWidth="1"/>
    <col min="4" max="4" width="13.6640625" bestFit="1" customWidth="1"/>
  </cols>
  <sheetData>
    <row r="1" spans="1:4" ht="29.4" customHeight="1" x14ac:dyDescent="0.3">
      <c r="A1" s="30" t="s">
        <v>13</v>
      </c>
      <c r="B1" s="30"/>
      <c r="C1" s="30"/>
    </row>
    <row r="2" spans="1:4" ht="19.95" customHeight="1" x14ac:dyDescent="0.3">
      <c r="A2" s="1" t="s">
        <v>5</v>
      </c>
      <c r="B2" s="1" t="s">
        <v>6</v>
      </c>
      <c r="C2" s="1" t="s">
        <v>15</v>
      </c>
    </row>
    <row r="3" spans="1:4" ht="19.95" customHeight="1" x14ac:dyDescent="0.3">
      <c r="A3" s="15" t="s">
        <v>12</v>
      </c>
      <c r="B3" s="16" t="s">
        <v>14</v>
      </c>
      <c r="C3" s="17">
        <v>3497720</v>
      </c>
    </row>
    <row r="4" spans="1:4" ht="19.95" customHeight="1" x14ac:dyDescent="0.3">
      <c r="B4" s="16" t="s">
        <v>2</v>
      </c>
      <c r="C4" s="18">
        <f>AVERAGE(C3:C3)</f>
        <v>3497720</v>
      </c>
    </row>
    <row r="5" spans="1:4" ht="19.95" customHeight="1" x14ac:dyDescent="0.3">
      <c r="B5" s="16" t="s">
        <v>7</v>
      </c>
      <c r="C5" s="22">
        <v>3826506</v>
      </c>
    </row>
    <row r="6" spans="1:4" ht="19.95" customHeight="1" x14ac:dyDescent="0.3">
      <c r="A6" s="10"/>
    </row>
    <row r="7" spans="1:4" x14ac:dyDescent="0.3">
      <c r="A7" s="19" t="s">
        <v>0</v>
      </c>
      <c r="B7" s="19" t="s">
        <v>8</v>
      </c>
      <c r="C7" s="19" t="s">
        <v>10</v>
      </c>
      <c r="D7" s="25" t="s">
        <v>1</v>
      </c>
    </row>
    <row r="8" spans="1:4" x14ac:dyDescent="0.3">
      <c r="A8" s="23" t="s">
        <v>16</v>
      </c>
      <c r="B8" s="20">
        <f>C5</f>
        <v>3826506</v>
      </c>
      <c r="C8" s="19">
        <v>4</v>
      </c>
      <c r="D8" s="3">
        <f>B8*C8</f>
        <v>15306024</v>
      </c>
    </row>
    <row r="9" spans="1:4" x14ac:dyDescent="0.3">
      <c r="A9" s="23" t="s">
        <v>9</v>
      </c>
      <c r="B9" s="20">
        <v>1023000</v>
      </c>
      <c r="C9" s="19">
        <v>4</v>
      </c>
      <c r="D9" s="3">
        <f>B9*C9</f>
        <v>4092000</v>
      </c>
    </row>
    <row r="10" spans="1:4" x14ac:dyDescent="0.3">
      <c r="A10" s="21"/>
      <c r="C10" s="24" t="s">
        <v>4</v>
      </c>
      <c r="D10" s="18">
        <f>D8+D9</f>
        <v>19398024</v>
      </c>
    </row>
    <row r="11" spans="1:4" x14ac:dyDescent="0.3">
      <c r="C11" s="2" t="s">
        <v>3</v>
      </c>
      <c r="D11" s="22">
        <f>D10*19%</f>
        <v>3685624.56</v>
      </c>
    </row>
    <row r="12" spans="1:4" x14ac:dyDescent="0.3">
      <c r="C12" s="2" t="s">
        <v>1</v>
      </c>
      <c r="D12" s="22">
        <f>D10+D11</f>
        <v>23083648.559999999</v>
      </c>
    </row>
    <row r="13" spans="1:4" ht="19.95" customHeight="1" x14ac:dyDescent="0.3">
      <c r="A13" s="10"/>
    </row>
    <row r="14" spans="1:4" ht="19.95" customHeight="1" x14ac:dyDescent="0.3">
      <c r="A14" t="s">
        <v>21</v>
      </c>
    </row>
    <row r="15" spans="1:4" ht="19.95" customHeight="1" thickBot="1" x14ac:dyDescent="0.35"/>
    <row r="16" spans="1:4" ht="19.95" customHeight="1" x14ac:dyDescent="0.3">
      <c r="A16" s="4" t="s">
        <v>22</v>
      </c>
      <c r="B16" s="12"/>
      <c r="C16" s="12"/>
      <c r="D16" s="5"/>
    </row>
    <row r="17" spans="1:4" ht="19.95" customHeight="1" x14ac:dyDescent="0.3">
      <c r="A17" s="6"/>
      <c r="B17" s="11"/>
      <c r="C17" s="11"/>
      <c r="D17" s="7"/>
    </row>
    <row r="18" spans="1:4" ht="19.95" customHeight="1" x14ac:dyDescent="0.3">
      <c r="A18" s="6"/>
      <c r="B18" s="11"/>
      <c r="C18" s="11"/>
      <c r="D18" s="7"/>
    </row>
    <row r="19" spans="1:4" ht="19.95" customHeight="1" x14ac:dyDescent="0.3">
      <c r="A19" s="6"/>
      <c r="B19" s="11"/>
      <c r="C19" s="11"/>
      <c r="D19" s="7"/>
    </row>
    <row r="20" spans="1:4" ht="19.95" customHeight="1" x14ac:dyDescent="0.3">
      <c r="A20" s="6"/>
      <c r="B20" s="11"/>
      <c r="C20" s="11"/>
      <c r="D20" s="7"/>
    </row>
    <row r="21" spans="1:4" ht="19.95" customHeight="1" x14ac:dyDescent="0.3">
      <c r="A21" s="6"/>
      <c r="B21" s="11"/>
      <c r="C21" s="11"/>
      <c r="D21" s="7"/>
    </row>
    <row r="22" spans="1:4" ht="19.95" customHeight="1" x14ac:dyDescent="0.3">
      <c r="A22" s="6"/>
      <c r="B22" s="11"/>
      <c r="C22" s="11"/>
      <c r="D22" s="7"/>
    </row>
    <row r="23" spans="1:4" ht="19.95" customHeight="1" thickBot="1" x14ac:dyDescent="0.35">
      <c r="A23" s="8"/>
      <c r="B23" s="13"/>
      <c r="C23" s="13"/>
      <c r="D23" s="9"/>
    </row>
    <row r="24" spans="1:4" ht="19.95" customHeight="1" x14ac:dyDescent="0.3"/>
    <row r="27" spans="1:4" x14ac:dyDescent="0.3">
      <c r="A27" s="26"/>
    </row>
    <row r="28" spans="1:4" x14ac:dyDescent="0.3">
      <c r="A28" t="s">
        <v>19</v>
      </c>
    </row>
    <row r="29" spans="1:4" x14ac:dyDescent="0.3">
      <c r="A29" t="s">
        <v>20</v>
      </c>
    </row>
  </sheetData>
  <mergeCells count="1">
    <mergeCell ref="A1:C1"/>
  </mergeCells>
  <pageMargins left="0" right="0" top="0" bottom="0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"/>
  <sheetViews>
    <sheetView workbookViewId="0">
      <selection activeCell="H15" sqref="H15"/>
    </sheetView>
  </sheetViews>
  <sheetFormatPr baseColWidth="10" defaultRowHeight="14.4" x14ac:dyDescent="0.3"/>
  <cols>
    <col min="1" max="1" width="29.77734375" customWidth="1"/>
    <col min="2" max="2" width="31.77734375" customWidth="1"/>
    <col min="3" max="3" width="18.77734375" bestFit="1" customWidth="1"/>
    <col min="4" max="4" width="13.6640625" bestFit="1" customWidth="1"/>
  </cols>
  <sheetData>
    <row r="1" spans="1:4" ht="29.4" customHeight="1" x14ac:dyDescent="0.3">
      <c r="A1" s="30" t="s">
        <v>13</v>
      </c>
      <c r="B1" s="30"/>
      <c r="C1" s="30"/>
    </row>
    <row r="2" spans="1:4" ht="19.95" customHeight="1" x14ac:dyDescent="0.3">
      <c r="A2" s="1" t="s">
        <v>5</v>
      </c>
      <c r="B2" s="1" t="s">
        <v>6</v>
      </c>
      <c r="C2" s="1" t="s">
        <v>24</v>
      </c>
    </row>
    <row r="3" spans="1:4" ht="19.95" customHeight="1" x14ac:dyDescent="0.3">
      <c r="A3" s="15" t="s">
        <v>12</v>
      </c>
      <c r="B3" s="16" t="s">
        <v>23</v>
      </c>
      <c r="C3" s="17">
        <v>4632000</v>
      </c>
    </row>
    <row r="4" spans="1:4" ht="19.95" customHeight="1" x14ac:dyDescent="0.3">
      <c r="B4" s="16" t="s">
        <v>25</v>
      </c>
      <c r="C4" s="22">
        <v>5061850</v>
      </c>
    </row>
    <row r="5" spans="1:4" ht="19.95" customHeight="1" x14ac:dyDescent="0.3">
      <c r="A5" s="10"/>
    </row>
    <row r="6" spans="1:4" x14ac:dyDescent="0.3">
      <c r="A6" s="19" t="s">
        <v>0</v>
      </c>
      <c r="B6" s="19" t="s">
        <v>26</v>
      </c>
      <c r="C6" s="19" t="s">
        <v>10</v>
      </c>
      <c r="D6" s="25" t="s">
        <v>1</v>
      </c>
    </row>
    <row r="7" spans="1:4" x14ac:dyDescent="0.3">
      <c r="A7" s="23" t="s">
        <v>16</v>
      </c>
      <c r="B7" s="20">
        <f>C4</f>
        <v>5061850</v>
      </c>
      <c r="C7" s="19">
        <v>30</v>
      </c>
      <c r="D7" s="3">
        <f>B7*C7</f>
        <v>151855500</v>
      </c>
    </row>
    <row r="8" spans="1:4" x14ac:dyDescent="0.3">
      <c r="A8" s="21"/>
      <c r="C8" s="24" t="s">
        <v>4</v>
      </c>
      <c r="D8" s="18">
        <f>D7</f>
        <v>151855500</v>
      </c>
    </row>
    <row r="9" spans="1:4" x14ac:dyDescent="0.3">
      <c r="C9" s="2" t="s">
        <v>3</v>
      </c>
      <c r="D9" s="22">
        <f>D8*19%</f>
        <v>28852545</v>
      </c>
    </row>
    <row r="10" spans="1:4" x14ac:dyDescent="0.3">
      <c r="C10" s="2" t="s">
        <v>1</v>
      </c>
      <c r="D10" s="22">
        <f>D8+D9</f>
        <v>180708045</v>
      </c>
    </row>
    <row r="11" spans="1:4" ht="19.95" customHeight="1" x14ac:dyDescent="0.3">
      <c r="A11" s="10"/>
    </row>
    <row r="12" spans="1:4" ht="19.95" customHeight="1" x14ac:dyDescent="0.3">
      <c r="A12" t="s">
        <v>27</v>
      </c>
    </row>
    <row r="13" spans="1:4" ht="19.95" customHeight="1" thickBot="1" x14ac:dyDescent="0.35"/>
    <row r="14" spans="1:4" ht="19.95" customHeight="1" x14ac:dyDescent="0.3">
      <c r="A14" s="4" t="s">
        <v>22</v>
      </c>
      <c r="B14" s="12"/>
      <c r="C14" s="12"/>
      <c r="D14" s="5"/>
    </row>
    <row r="15" spans="1:4" ht="19.95" customHeight="1" x14ac:dyDescent="0.3">
      <c r="A15" s="6"/>
      <c r="B15" s="11"/>
      <c r="C15" s="11"/>
      <c r="D15" s="7"/>
    </row>
    <row r="16" spans="1:4" ht="19.95" customHeight="1" x14ac:dyDescent="0.3">
      <c r="A16" s="6"/>
      <c r="B16" s="11"/>
      <c r="C16" s="11"/>
      <c r="D16" s="7"/>
    </row>
    <row r="17" spans="1:4" ht="19.95" customHeight="1" x14ac:dyDescent="0.3">
      <c r="A17" s="6"/>
      <c r="B17" s="11"/>
      <c r="C17" s="11"/>
      <c r="D17" s="7"/>
    </row>
    <row r="18" spans="1:4" ht="19.95" customHeight="1" x14ac:dyDescent="0.3">
      <c r="A18" s="6"/>
      <c r="B18" s="11"/>
      <c r="C18" s="11"/>
      <c r="D18" s="7"/>
    </row>
    <row r="19" spans="1:4" ht="19.95" customHeight="1" x14ac:dyDescent="0.3">
      <c r="A19" s="6"/>
      <c r="B19" s="11"/>
      <c r="C19" s="11"/>
      <c r="D19" s="7"/>
    </row>
    <row r="20" spans="1:4" ht="19.95" customHeight="1" x14ac:dyDescent="0.3">
      <c r="A20" s="6"/>
      <c r="B20" s="11"/>
      <c r="C20" s="11"/>
      <c r="D20" s="7"/>
    </row>
    <row r="21" spans="1:4" ht="19.95" customHeight="1" thickBot="1" x14ac:dyDescent="0.35">
      <c r="A21" s="8"/>
      <c r="B21" s="13"/>
      <c r="C21" s="13"/>
      <c r="D21" s="9"/>
    </row>
    <row r="22" spans="1:4" ht="19.95" customHeight="1" x14ac:dyDescent="0.3"/>
    <row r="25" spans="1:4" x14ac:dyDescent="0.3">
      <c r="A25" s="26"/>
    </row>
    <row r="26" spans="1:4" x14ac:dyDescent="0.3">
      <c r="A26" t="s">
        <v>19</v>
      </c>
    </row>
    <row r="27" spans="1:4" x14ac:dyDescent="0.3">
      <c r="A27" t="s">
        <v>20</v>
      </c>
    </row>
  </sheetData>
  <mergeCells count="1">
    <mergeCell ref="A1:C1"/>
  </mergeCells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PROPIOS</vt:lpstr>
      <vt:lpstr>SERENATA</vt:lpstr>
      <vt:lpstr>TX DEPORT Y ESPECIA</vt:lpstr>
      <vt:lpstr>MUSICAL</vt:lpstr>
      <vt:lpstr>MUSICAL!Área_de_impresión</vt:lpstr>
      <vt:lpstr>SERENATA!Área_de_impresión</vt:lpstr>
      <vt:lpstr>'TX DEPORT Y ESPECIA'!Área_de_impresión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Urrego Restrepo</dc:creator>
  <cp:lastModifiedBy>Maria Eugenia Urrego Restrepo</cp:lastModifiedBy>
  <cp:lastPrinted>2025-01-16T20:03:53Z</cp:lastPrinted>
  <dcterms:created xsi:type="dcterms:W3CDTF">2017-02-01T13:57:50Z</dcterms:created>
  <dcterms:modified xsi:type="dcterms:W3CDTF">2025-01-16T20:03:54Z</dcterms:modified>
</cp:coreProperties>
</file>