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mcglobal-my.sharepoint.com/personal/oscar_bustamante_marsh_com/Documents/HomeDrive_COMDE11FP01V_DocumentsUsers/Documentos/TELEANTIOQUIA 2024/ENTREGABLE-06052024/"/>
    </mc:Choice>
  </mc:AlternateContent>
  <xr:revisionPtr revIDLastSave="35" documentId="8_{3B2E4FE8-18F0-4185-B6CB-A8BD4192AEE9}" xr6:coauthVersionLast="47" xr6:coauthVersionMax="47" xr10:uidLastSave="{76B82756-54D8-4947-8799-2B6529E95100}"/>
  <bookViews>
    <workbookView xWindow="-110" yWindow="-110" windowWidth="19420" windowHeight="10420" xr2:uid="{00000000-000D-0000-FFFF-FFFF00000000}"/>
  </bookViews>
  <sheets>
    <sheet name="ANEXO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3" i="1"/>
  <c r="D12" i="1"/>
  <c r="D6" i="1"/>
  <c r="D13" i="1" s="1"/>
  <c r="C25" i="1" l="1"/>
  <c r="D25" i="1" l="1"/>
  <c r="C22" i="1"/>
  <c r="E18" i="1"/>
  <c r="E19" i="1" s="1"/>
  <c r="C19" i="1"/>
  <c r="C26" i="1" s="1"/>
  <c r="D19" i="1"/>
  <c r="E24" i="1" l="1"/>
  <c r="E25" i="1" s="1"/>
  <c r="D21" i="1"/>
  <c r="D22" i="1" s="1"/>
  <c r="D15" i="1"/>
  <c r="D16" i="1" s="1"/>
  <c r="D26" i="1" s="1"/>
  <c r="E12" i="1"/>
  <c r="E15" i="1" l="1"/>
  <c r="E16" i="1" s="1"/>
  <c r="E21" i="1"/>
  <c r="E22" i="1" s="1"/>
  <c r="E6" i="1"/>
  <c r="E13" i="1" s="1"/>
  <c r="E26" i="1" s="1"/>
</calcChain>
</file>

<file path=xl/sharedStrings.xml><?xml version="1.0" encoding="utf-8"?>
<sst xmlns="http://schemas.openxmlformats.org/spreadsheetml/2006/main" count="28" uniqueCount="28">
  <si>
    <t>RAMO</t>
  </si>
  <si>
    <t>PRIMA</t>
  </si>
  <si>
    <t>IVA</t>
  </si>
  <si>
    <t>Total</t>
  </si>
  <si>
    <t>GRUPO I</t>
  </si>
  <si>
    <t>Póliza Todo Riesgo Daños Materiales</t>
  </si>
  <si>
    <t>Póliza Colectiva de Seguro de Automóviles</t>
  </si>
  <si>
    <t>Póliza de Responsabilidad Civil Extracontractual</t>
  </si>
  <si>
    <t>Póliza de Manejo Global para Entidades Oficiales</t>
  </si>
  <si>
    <t>Póliza de Transportes de Mercancías</t>
  </si>
  <si>
    <t>Póliza de Transportes de Valores</t>
  </si>
  <si>
    <t>Total Grupo I</t>
  </si>
  <si>
    <t>GRUPO II</t>
  </si>
  <si>
    <t>Total Grupo II</t>
  </si>
  <si>
    <t>GRUPO III</t>
  </si>
  <si>
    <t>Total Grupo III</t>
  </si>
  <si>
    <t>GRUPO IV</t>
  </si>
  <si>
    <t>Total Grupo IV</t>
  </si>
  <si>
    <t>TOTALES</t>
  </si>
  <si>
    <t>ANEXO 5</t>
  </si>
  <si>
    <t>PRESUPUESTO OFICIAL ESTIMADO</t>
  </si>
  <si>
    <t>Póliza Colectiva de Incendio Deudores</t>
  </si>
  <si>
    <t>Póliza de Responsabilidad Civil Servidores Públicos</t>
  </si>
  <si>
    <t>Pólizas de Cumplimiento y RCE Derivada</t>
  </si>
  <si>
    <t>Poliza de Vida Grupo Deudores</t>
  </si>
  <si>
    <t>GRUPO V</t>
  </si>
  <si>
    <t>Pólizas de Seguro Obligatorio en Accidente de Transito - SOAT</t>
  </si>
  <si>
    <t>Total Grupo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</si>
</sst>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&quot;$&quot;\ #,##0_);[Red]\(&quot;$&quot;\ 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65" fontId="5" fillId="0" borderId="4" xfId="1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justify" vertical="center" wrapText="1"/>
    </xf>
    <xf numFmtId="165" fontId="0" fillId="0" borderId="0" xfId="0" applyNumberFormat="1"/>
    <xf numFmtId="165" fontId="5" fillId="0" borderId="6" xfId="1" applyNumberFormat="1" applyFont="1" applyBorder="1" applyAlignment="1">
      <alignment vertical="center"/>
    </xf>
    <xf numFmtId="0" fontId="4" fillId="5" borderId="2" xfId="0" applyFont="1" applyFill="1" applyBorder="1" applyAlignment="1">
      <alignment horizontal="justify" vertical="center" wrapText="1"/>
    </xf>
    <xf numFmtId="165" fontId="4" fillId="5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/>
    </xf>
    <xf numFmtId="165" fontId="5" fillId="0" borderId="7" xfId="1" applyNumberFormat="1" applyFont="1" applyBorder="1" applyAlignment="1">
      <alignment horizontal="right" vertical="center"/>
    </xf>
    <xf numFmtId="165" fontId="4" fillId="5" borderId="7" xfId="0" applyNumberFormat="1" applyFont="1" applyFill="1" applyBorder="1" applyAlignment="1">
      <alignment horizontal="right" vertical="center"/>
    </xf>
    <xf numFmtId="166" fontId="5" fillId="0" borderId="7" xfId="0" applyNumberFormat="1" applyFont="1" applyBorder="1" applyAlignment="1">
      <alignment horizontal="right" vertical="center"/>
    </xf>
    <xf numFmtId="166" fontId="4" fillId="5" borderId="7" xfId="0" applyNumberFormat="1" applyFont="1" applyFill="1" applyBorder="1" applyAlignment="1">
      <alignment horizontal="right" vertical="center"/>
    </xf>
    <xf numFmtId="0" fontId="2" fillId="0" borderId="0" xfId="0" applyFont="1"/>
    <xf numFmtId="0" fontId="4" fillId="2" borderId="2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5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5" fillId="0" borderId="4" xfId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showGridLines="0" tabSelected="1" topLeftCell="A12" zoomScale="110" zoomScaleNormal="110" workbookViewId="0">
      <selection activeCell="B25" sqref="B25"/>
    </sheetView>
  </sheetViews>
  <sheetFormatPr baseColWidth="10" defaultColWidth="11.453125" defaultRowHeight="14.5" x14ac:dyDescent="0.35"/>
  <cols>
    <col min="1" max="1" width="5" customWidth="1"/>
    <col min="2" max="2" width="35.1796875" customWidth="1"/>
    <col min="3" max="4" width="13.453125" bestFit="1" customWidth="1"/>
    <col min="5" max="6" width="14.26953125" bestFit="1" customWidth="1"/>
    <col min="7" max="7" width="16.54296875" bestFit="1" customWidth="1"/>
    <col min="8" max="8" width="13.7265625" bestFit="1" customWidth="1"/>
  </cols>
  <sheetData>
    <row r="1" spans="2:8" x14ac:dyDescent="0.35">
      <c r="B1" s="23" t="s">
        <v>19</v>
      </c>
      <c r="C1" s="23"/>
      <c r="D1" s="23"/>
      <c r="E1" s="23"/>
    </row>
    <row r="2" spans="2:8" x14ac:dyDescent="0.35">
      <c r="B2" s="22" t="s">
        <v>20</v>
      </c>
      <c r="C2" s="22"/>
      <c r="D2" s="22"/>
      <c r="E2" s="22"/>
    </row>
    <row r="3" spans="2:8" ht="15" thickBot="1" x14ac:dyDescent="0.4"/>
    <row r="4" spans="2:8" ht="15" thickBot="1" x14ac:dyDescent="0.4">
      <c r="B4" s="1" t="s">
        <v>0</v>
      </c>
      <c r="C4" s="2" t="s">
        <v>1</v>
      </c>
      <c r="D4" s="2" t="s">
        <v>2</v>
      </c>
      <c r="E4" s="2" t="s">
        <v>3</v>
      </c>
    </row>
    <row r="5" spans="2:8" ht="15" thickBot="1" x14ac:dyDescent="0.4">
      <c r="B5" s="3" t="s">
        <v>4</v>
      </c>
      <c r="C5" s="4"/>
      <c r="D5" s="4"/>
      <c r="E5" s="4"/>
    </row>
    <row r="6" spans="2:8" ht="15" thickBot="1" x14ac:dyDescent="0.4">
      <c r="B6" s="5" t="s">
        <v>5</v>
      </c>
      <c r="C6" s="24">
        <v>244471740</v>
      </c>
      <c r="D6" s="24">
        <f>ROUND(C6*19%,0)</f>
        <v>46449631</v>
      </c>
      <c r="E6" s="24">
        <f>ROUND(C6+D6,0)</f>
        <v>290921371</v>
      </c>
    </row>
    <row r="7" spans="2:8" ht="15" thickBot="1" x14ac:dyDescent="0.4">
      <c r="B7" s="5" t="s">
        <v>6</v>
      </c>
      <c r="C7" s="24"/>
      <c r="D7" s="24"/>
      <c r="E7" s="24"/>
    </row>
    <row r="8" spans="2:8" ht="15" thickBot="1" x14ac:dyDescent="0.4">
      <c r="B8" s="7" t="s">
        <v>7</v>
      </c>
      <c r="C8" s="24"/>
      <c r="D8" s="24"/>
      <c r="E8" s="24"/>
    </row>
    <row r="9" spans="2:8" ht="15" thickBot="1" x14ac:dyDescent="0.4">
      <c r="B9" s="7" t="s">
        <v>8</v>
      </c>
      <c r="C9" s="24"/>
      <c r="D9" s="24"/>
      <c r="E9" s="24"/>
      <c r="G9" s="8"/>
      <c r="H9" s="8"/>
    </row>
    <row r="10" spans="2:8" ht="15" thickBot="1" x14ac:dyDescent="0.4">
      <c r="B10" s="7" t="s">
        <v>9</v>
      </c>
      <c r="C10" s="24"/>
      <c r="D10" s="24"/>
      <c r="E10" s="24"/>
    </row>
    <row r="11" spans="2:8" ht="15" thickBot="1" x14ac:dyDescent="0.4">
      <c r="B11" s="7" t="s">
        <v>10</v>
      </c>
      <c r="C11" s="25"/>
      <c r="D11" s="25"/>
      <c r="E11" s="25"/>
    </row>
    <row r="12" spans="2:8" ht="15" thickBot="1" x14ac:dyDescent="0.4">
      <c r="B12" s="5" t="s">
        <v>21</v>
      </c>
      <c r="C12" s="9">
        <v>8580000</v>
      </c>
      <c r="D12" s="6">
        <f>ROUND(C12*19%,0)</f>
        <v>1630200</v>
      </c>
      <c r="E12" s="9">
        <f>ROUND(C12+D12,0)</f>
        <v>10210200</v>
      </c>
      <c r="G12" s="8"/>
    </row>
    <row r="13" spans="2:8" ht="15" thickBot="1" x14ac:dyDescent="0.4">
      <c r="B13" s="10" t="s">
        <v>11</v>
      </c>
      <c r="C13" s="11">
        <f>ROUND(C6+C12,0)</f>
        <v>253051740</v>
      </c>
      <c r="D13" s="11">
        <f>ROUND(D6+D12,0)</f>
        <v>48079831</v>
      </c>
      <c r="E13" s="11">
        <f>ROUND(E6+E12,0)</f>
        <v>301131571</v>
      </c>
      <c r="F13" s="8"/>
    </row>
    <row r="14" spans="2:8" ht="15" thickBot="1" x14ac:dyDescent="0.4">
      <c r="B14" s="12" t="s">
        <v>12</v>
      </c>
      <c r="C14" s="13"/>
      <c r="D14" s="13"/>
      <c r="E14" s="13"/>
      <c r="G14" s="8"/>
    </row>
    <row r="15" spans="2:8" ht="15" thickBot="1" x14ac:dyDescent="0.4">
      <c r="B15" s="5" t="s">
        <v>22</v>
      </c>
      <c r="C15" s="14">
        <v>103499999.99999999</v>
      </c>
      <c r="D15" s="21">
        <f>ROUND(C15*19%,0)</f>
        <v>19665000</v>
      </c>
      <c r="E15" s="9">
        <f>ROUND(C15+D15,0)</f>
        <v>123165000</v>
      </c>
      <c r="G15" s="8"/>
    </row>
    <row r="16" spans="2:8" ht="15" thickBot="1" x14ac:dyDescent="0.4">
      <c r="B16" s="10" t="s">
        <v>13</v>
      </c>
      <c r="C16" s="15">
        <f>C15</f>
        <v>103499999.99999999</v>
      </c>
      <c r="D16" s="15">
        <f>D15</f>
        <v>19665000</v>
      </c>
      <c r="E16" s="15">
        <f>E15</f>
        <v>123165000</v>
      </c>
      <c r="F16" s="8"/>
    </row>
    <row r="17" spans="2:7" ht="15" thickBot="1" x14ac:dyDescent="0.4">
      <c r="B17" s="12" t="s">
        <v>14</v>
      </c>
      <c r="C17" s="13"/>
      <c r="D17" s="13"/>
      <c r="E17" s="13"/>
    </row>
    <row r="18" spans="2:7" ht="15" thickBot="1" x14ac:dyDescent="0.4">
      <c r="B18" s="5" t="s">
        <v>24</v>
      </c>
      <c r="C18" s="14">
        <v>2410000</v>
      </c>
      <c r="D18" s="16">
        <v>0</v>
      </c>
      <c r="E18" s="9">
        <f>ROUND(C18+D18,0)</f>
        <v>2410000</v>
      </c>
    </row>
    <row r="19" spans="2:7" ht="15" thickBot="1" x14ac:dyDescent="0.4">
      <c r="B19" s="10" t="s">
        <v>15</v>
      </c>
      <c r="C19" s="15">
        <f>C18</f>
        <v>2410000</v>
      </c>
      <c r="D19" s="17">
        <f>D18</f>
        <v>0</v>
      </c>
      <c r="E19" s="15">
        <f>E18</f>
        <v>2410000</v>
      </c>
      <c r="F19" s="20"/>
      <c r="G19" s="8"/>
    </row>
    <row r="20" spans="2:7" ht="15" thickBot="1" x14ac:dyDescent="0.4">
      <c r="B20" s="12" t="s">
        <v>16</v>
      </c>
      <c r="C20" s="13"/>
      <c r="D20" s="13"/>
      <c r="E20" s="13"/>
      <c r="F20" s="18"/>
      <c r="G20" s="8"/>
    </row>
    <row r="21" spans="2:7" ht="15" thickBot="1" x14ac:dyDescent="0.4">
      <c r="B21" s="5" t="s">
        <v>23</v>
      </c>
      <c r="C21" s="14">
        <v>51935033</v>
      </c>
      <c r="D21" s="21">
        <f>ROUND(C21*19%,0)</f>
        <v>9867656</v>
      </c>
      <c r="E21" s="9">
        <f>ROUND(C21+D21,0)</f>
        <v>61802689</v>
      </c>
      <c r="F21" s="18"/>
      <c r="G21" s="8"/>
    </row>
    <row r="22" spans="2:7" ht="15" thickBot="1" x14ac:dyDescent="0.4">
      <c r="B22" s="10" t="s">
        <v>17</v>
      </c>
      <c r="C22" s="15">
        <f>C21</f>
        <v>51935033</v>
      </c>
      <c r="D22" s="17">
        <f>D21</f>
        <v>9867656</v>
      </c>
      <c r="E22" s="15">
        <f>E21</f>
        <v>61802689</v>
      </c>
      <c r="F22" s="18"/>
      <c r="G22" s="8"/>
    </row>
    <row r="23" spans="2:7" ht="15" thickBot="1" x14ac:dyDescent="0.4">
      <c r="B23" s="12" t="s">
        <v>25</v>
      </c>
      <c r="C23" s="13"/>
      <c r="D23" s="13"/>
      <c r="E23" s="13"/>
      <c r="F23" s="18"/>
      <c r="G23" s="8"/>
    </row>
    <row r="24" spans="2:7" ht="20.5" thickBot="1" x14ac:dyDescent="0.4">
      <c r="B24" s="5" t="s">
        <v>26</v>
      </c>
      <c r="C24" s="14">
        <v>11490740</v>
      </c>
      <c r="D24" s="16">
        <v>0</v>
      </c>
      <c r="E24" s="9">
        <f>ROUND(C24+D24,0)</f>
        <v>11490740</v>
      </c>
      <c r="F24" s="18"/>
      <c r="G24" s="8"/>
    </row>
    <row r="25" spans="2:7" ht="15" thickBot="1" x14ac:dyDescent="0.4">
      <c r="B25" s="10" t="s">
        <v>27</v>
      </c>
      <c r="C25" s="15">
        <f>C24</f>
        <v>11490740</v>
      </c>
      <c r="D25" s="17">
        <f>D24</f>
        <v>0</v>
      </c>
      <c r="E25" s="15">
        <f>E24</f>
        <v>11490740</v>
      </c>
      <c r="F25" s="18"/>
      <c r="G25" s="8"/>
    </row>
    <row r="26" spans="2:7" ht="15" thickBot="1" x14ac:dyDescent="0.4">
      <c r="B26" s="19" t="s">
        <v>18</v>
      </c>
      <c r="C26" s="15">
        <f>C13+C16+C19+C22+C25</f>
        <v>422387513</v>
      </c>
      <c r="D26" s="15">
        <f>D13+D16+D19+D22+D25</f>
        <v>77612487</v>
      </c>
      <c r="E26" s="15">
        <f>E13+E16+E19+E22+E25</f>
        <v>500000000</v>
      </c>
    </row>
  </sheetData>
  <mergeCells count="5">
    <mergeCell ref="B2:E2"/>
    <mergeCell ref="B1:E1"/>
    <mergeCell ref="C6:C11"/>
    <mergeCell ref="D6:D11"/>
    <mergeCell ref="E6:E11"/>
  </mergeCells>
  <pageMargins left="0.70866141732283472" right="0.19685039370078741" top="0.59055118110236227" bottom="0.19685039370078741" header="0.31496062992125984" footer="0.31496062992125984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2f94a38-cc65-4b9a-a2e4-209d80e785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EF4EE60E5AC84C97883050E8C2E82F" ma:contentTypeVersion="15" ma:contentTypeDescription="Create a new document." ma:contentTypeScope="" ma:versionID="ad06c076d6d54e081b7a506d4f736067">
  <xsd:schema xmlns:xsd="http://www.w3.org/2001/XMLSchema" xmlns:xs="http://www.w3.org/2001/XMLSchema" xmlns:p="http://schemas.microsoft.com/office/2006/metadata/properties" xmlns:ns3="7692acdf-9acf-478e-bb2b-ce71d8ec7f5d" xmlns:ns4="82f94a38-cc65-4b9a-a2e4-209d80e78504" targetNamespace="http://schemas.microsoft.com/office/2006/metadata/properties" ma:root="true" ma:fieldsID="b8d17b1e2ee808fc84d588d67db2c5a0" ns3:_="" ns4:_="">
    <xsd:import namespace="7692acdf-9acf-478e-bb2b-ce71d8ec7f5d"/>
    <xsd:import namespace="82f94a38-cc65-4b9a-a2e4-209d80e785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2acdf-9acf-478e-bb2b-ce71d8ec7f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94a38-cc65-4b9a-a2e4-209d80e78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8F4788-C01A-47A5-A7E2-2BAD33687B9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7692acdf-9acf-478e-bb2b-ce71d8ec7f5d"/>
    <ds:schemaRef ds:uri="http://schemas.microsoft.com/office/infopath/2007/PartnerControls"/>
    <ds:schemaRef ds:uri="82f94a38-cc65-4b9a-a2e4-209d80e7850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17BE6-EFA6-485E-AA8F-25B019F40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08EEB0-7E13-49C6-8FC2-C725FC4A7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2acdf-9acf-478e-bb2b-ce71d8ec7f5d"/>
    <ds:schemaRef ds:uri="82f94a38-cc65-4b9a-a2e4-209d80e785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Mora, Luis F</dc:creator>
  <cp:lastModifiedBy>Bustamante, Oscar</cp:lastModifiedBy>
  <dcterms:created xsi:type="dcterms:W3CDTF">2022-04-29T15:43:17Z</dcterms:created>
  <dcterms:modified xsi:type="dcterms:W3CDTF">2024-05-07T15:33:31Z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2022-04-29T15:43:18Z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b961b301-5064-4c03-ab6f-1d85d1d76d61</vt:lpwstr>
  </property>
  <property fmtid="{D5CDD505-2E9C-101B-9397-08002B2CF9AE}" pid="8" name="MSIP_Label_38f1469a-2c2a-4aee-b92b-090d4c5468ff_ContentBits">
    <vt:lpwstr>0</vt:lpwstr>
  </property>
  <property fmtid="{D5CDD505-2E9C-101B-9397-08002B2CF9AE}" pid="9" name="ContentTypeId">
    <vt:lpwstr>0x01010020EF4EE60E5AC84C97883050E8C2E82F</vt:lpwstr>
  </property>
</Properties>
</file>